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0" i="1"/>
  <c r="E9" l="1"/>
  <c r="F9" s="1"/>
  <c r="B10"/>
  <c r="C10"/>
  <c r="D10"/>
  <c r="E10"/>
  <c r="F10" s="1"/>
  <c r="E14"/>
  <c r="F14" s="1"/>
  <c r="B15"/>
  <c r="C15"/>
  <c r="D15"/>
  <c r="E19"/>
  <c r="F19" s="1"/>
  <c r="C20"/>
  <c r="D20"/>
  <c r="E24"/>
  <c r="F24" s="1"/>
  <c r="D35"/>
  <c r="C35"/>
  <c r="B35"/>
  <c r="E34"/>
  <c r="E35" s="1"/>
  <c r="F35" s="1"/>
  <c r="D30"/>
  <c r="C30"/>
  <c r="B30"/>
  <c r="E29"/>
  <c r="E30" s="1"/>
  <c r="F30" s="1"/>
  <c r="D25"/>
  <c r="C25"/>
  <c r="B25"/>
  <c r="B36" s="1"/>
  <c r="D36"/>
  <c r="E25" l="1"/>
  <c r="F25" s="1"/>
  <c r="E20"/>
  <c r="F20" s="1"/>
  <c r="C36"/>
  <c r="E15"/>
  <c r="F15" s="1"/>
  <c r="F34"/>
  <c r="F29"/>
  <c r="F36" l="1"/>
  <c r="E36"/>
</calcChain>
</file>

<file path=xl/sharedStrings.xml><?xml version="1.0" encoding="utf-8"?>
<sst xmlns="http://schemas.openxmlformats.org/spreadsheetml/2006/main" count="113" uniqueCount="54">
  <si>
    <t>Категории</t>
  </si>
  <si>
    <t>Цены/поставщики</t>
  </si>
  <si>
    <t>Средняя цена, руб</t>
  </si>
  <si>
    <t>Начальная цена, руб</t>
  </si>
  <si>
    <t>Наименование</t>
  </si>
  <si>
    <t>Х</t>
  </si>
  <si>
    <t>Характеристика</t>
  </si>
  <si>
    <t>Количество, упак</t>
  </si>
  <si>
    <t>Цена за единицу, руб</t>
  </si>
  <si>
    <t>Итого</t>
  </si>
  <si>
    <t>Количество, шт</t>
  </si>
  <si>
    <t>ИТОГО</t>
  </si>
  <si>
    <t>В цену товара включены расходы: на упаковку, погрузку, доставку, разгрузку, страхование, уплату таможенных пошлин, налогов, сборов и других обязательных платежей, включая НДС.  В случае поставки товара зарубежного производства, товар должен быть растаможенным.</t>
  </si>
  <si>
    <t>Номер п/п</t>
  </si>
  <si>
    <t>Адрес</t>
  </si>
  <si>
    <t>Телефон</t>
  </si>
  <si>
    <t>Главный врач                      _________________ В.А. Каданцев</t>
  </si>
  <si>
    <t>Начальник ОМТС    _________________Л.П.Чулошникова</t>
  </si>
  <si>
    <t>8(343) 353-25-73</t>
  </si>
  <si>
    <t>ЗАО "Эльбит Системс"</t>
  </si>
  <si>
    <t>620142, г.Екатеринбург, ул. Чапаева, д. 23, оф. 7</t>
  </si>
  <si>
    <t>8(343) 2-700-600</t>
  </si>
  <si>
    <t>ООО "Комплексстрой"</t>
  </si>
  <si>
    <t>ООО "Астерия-Трейд"</t>
  </si>
  <si>
    <t>Исполнитель: экономист отдела материально-технического снабжения</t>
  </si>
  <si>
    <t>Шувалова Марина Олеговна</t>
  </si>
  <si>
    <t xml:space="preserve">Обоснованием для расчета начальной (максимальной) цены была использована информация коммерческих предложений фирм </t>
  </si>
  <si>
    <t>Цены действительны до 31 декабря 2011 года.</t>
  </si>
  <si>
    <t>тел./факс. 8(34675) 6-79-98</t>
  </si>
  <si>
    <t>Наименование  источника</t>
  </si>
  <si>
    <t>Дата, номер коммерческого предложения</t>
  </si>
  <si>
    <t>Сервер HP ProLiant ML350 T06 (партномер: 470065-350)</t>
  </si>
  <si>
    <r>
      <t xml:space="preserve">Процессор Intel® Xeon® </t>
    </r>
    <r>
      <rPr>
        <b/>
        <sz val="11"/>
        <color theme="1"/>
        <rFont val="Calibri"/>
        <family val="2"/>
        <charset val="204"/>
        <scheme val="minor"/>
      </rPr>
      <t>E5620</t>
    </r>
    <r>
      <rPr>
        <sz val="11"/>
        <color theme="1"/>
        <rFont val="Calibri"/>
        <family val="2"/>
        <charset val="204"/>
        <scheme val="minor"/>
      </rPr>
      <t xml:space="preserve"> (1 шт.); Быстродействие процессора-</t>
    </r>
    <r>
      <rPr>
        <b/>
        <sz val="11"/>
        <color theme="1"/>
        <rFont val="Calibri"/>
        <family val="2"/>
        <charset val="204"/>
        <scheme val="minor"/>
      </rPr>
      <t>2,40 ГГц</t>
    </r>
    <r>
      <rPr>
        <sz val="11"/>
        <color theme="1"/>
        <rFont val="Calibri"/>
        <family val="2"/>
        <charset val="204"/>
        <scheme val="minor"/>
      </rPr>
      <t xml:space="preserve">; 2 процессора; Кэш-память 3-го уровня </t>
    </r>
    <r>
      <rPr>
        <b/>
        <sz val="11"/>
        <color theme="1"/>
        <rFont val="Calibri"/>
        <family val="2"/>
        <charset val="204"/>
        <scheme val="minor"/>
      </rPr>
      <t>12 МБ (1 x12 МБ); Ч</t>
    </r>
    <r>
      <rPr>
        <sz val="11"/>
        <color theme="1"/>
        <rFont val="Calibri"/>
        <family val="2"/>
        <charset val="204"/>
        <scheme val="minor"/>
      </rPr>
      <t xml:space="preserve">ипсет Intel® 5520; Тип памяти-DDR3 Registered (RDIMM); Объём памяти </t>
    </r>
    <r>
      <rPr>
        <b/>
        <sz val="11"/>
        <color theme="1"/>
        <rFont val="Calibri"/>
        <family val="2"/>
        <charset val="204"/>
        <scheme val="minor"/>
      </rPr>
      <t>12 Гб (6 x 2 Гб)</t>
    </r>
    <r>
      <rPr>
        <sz val="11"/>
        <color theme="1"/>
        <rFont val="Calibri"/>
        <family val="2"/>
        <charset val="204"/>
        <scheme val="minor"/>
      </rPr>
      <t xml:space="preserve">; Шина FSB не менее 1066 МГц; SAS 146 Гб с горячей заменой, 2,5" </t>
    </r>
    <r>
      <rPr>
        <b/>
        <sz val="11"/>
        <color theme="1"/>
        <rFont val="Calibri"/>
        <family val="2"/>
        <charset val="204"/>
        <scheme val="minor"/>
      </rPr>
      <t>(7 шт.)</t>
    </r>
    <r>
      <rPr>
        <sz val="11"/>
        <color theme="1"/>
        <rFont val="Calibri"/>
        <family val="2"/>
        <charset val="204"/>
        <scheme val="minor"/>
      </rPr>
      <t>; Скорость привода жёсткого диска-10 000 об/мин; Контроллер HP Smart Array P410i/512 МБ BBWC (RAID 0/1/1+0/5/5+0)  (</t>
    </r>
    <r>
      <rPr>
        <b/>
        <sz val="11"/>
        <color theme="1"/>
        <rFont val="Calibri"/>
        <family val="2"/>
        <charset val="204"/>
        <scheme val="minor"/>
      </rPr>
      <t>1 шт.)</t>
    </r>
    <r>
      <rPr>
        <sz val="11"/>
        <color theme="1"/>
        <rFont val="Calibri"/>
        <family val="2"/>
        <charset val="204"/>
        <scheme val="minor"/>
      </rPr>
      <t xml:space="preserve">; Жёсткий диск TRANSCEND StoreJet 25D2-W, USB2.0 Portable 2.5" HDD 750Gb EXT  </t>
    </r>
    <r>
      <rPr>
        <b/>
        <sz val="11"/>
        <color theme="1"/>
        <rFont val="Calibri"/>
        <family val="2"/>
        <charset val="204"/>
        <scheme val="minor"/>
      </rPr>
      <t>(1 шт.)</t>
    </r>
    <r>
      <rPr>
        <sz val="11"/>
        <color theme="1"/>
        <rFont val="Calibri"/>
        <family val="2"/>
        <charset val="204"/>
        <scheme val="minor"/>
      </rPr>
      <t>; Всего шесть слотов расширения: один слот PCI-Express x16 Gen2 (скорость x8); один слот PCI-Express x8 Gen2 (скорость x8); четыре слота PCI-Express x8 Gen2 (скорость x4); дополнительный расширитель PCI-X обеспечивает два дополнительных 64-битных слота PCI-X 100 МГц на основе одного слота PCI Express; DVD-RW (</t>
    </r>
    <r>
      <rPr>
        <b/>
        <sz val="11"/>
        <color theme="1"/>
        <rFont val="Calibri"/>
        <family val="2"/>
        <charset val="204"/>
        <scheme val="minor"/>
      </rPr>
      <t>1 шт.)</t>
    </r>
    <r>
      <rPr>
        <sz val="11"/>
        <color theme="1"/>
        <rFont val="Calibri"/>
        <family val="2"/>
        <charset val="204"/>
        <scheme val="minor"/>
      </rPr>
      <t xml:space="preserve">; 5U Tower; Встроенный двухпортовый гигабитный серверный адаптер NC326i PCI Express; Внешние порты ввода-вывода Последовательный – 1; указывающее устройство (мышь) – 1; графический – 1; клавиатура – 1; сетевой RJ-45 – 3 (1 для ProLiant Onboard Administrator); 6 портов USB 2.0 (2 спереди, 2 сзади, 2 внутри); Источник питания 460 Вт с горячей заменой </t>
    </r>
    <r>
      <rPr>
        <b/>
        <sz val="11"/>
        <color theme="1"/>
        <rFont val="Calibri"/>
        <family val="2"/>
        <charset val="204"/>
        <scheme val="minor"/>
      </rPr>
      <t>(2+1 (ЗИП) шт.)</t>
    </r>
    <r>
      <rPr>
        <sz val="11"/>
        <color theme="1"/>
        <rFont val="Calibri"/>
        <family val="2"/>
        <charset val="204"/>
        <scheme val="minor"/>
      </rPr>
      <t xml:space="preserve">; Совместимые операционные системы-Microsoft® Windows® Server; Microsoft® Windows® Server Hyper-V; Red Hat Enterprise Linux (RHEL); SUSE Linux Enterprise Server; NetWare; VMware; HP Citrix Essentials for XenServer; Пароль на включение питания; пароль для настройки; контроль последовательного интерфейса; блокировка конфигурации диска; защита включения питания
</t>
    </r>
    <r>
      <rPr>
        <b/>
        <sz val="11"/>
        <color theme="1"/>
        <rFont val="Calibri"/>
        <family val="2"/>
        <charset val="204"/>
        <scheme val="minor"/>
      </rPr>
      <t>Наличие лицензии на удаленное управление</t>
    </r>
    <r>
      <rPr>
        <sz val="11"/>
        <color theme="1"/>
        <rFont val="Calibri"/>
        <family val="2"/>
        <charset val="204"/>
        <scheme val="minor"/>
      </rPr>
      <t xml:space="preserve">; </t>
    </r>
    <r>
      <rPr>
        <b/>
        <sz val="11"/>
        <color theme="1"/>
        <rFont val="Calibri"/>
        <family val="2"/>
        <charset val="204"/>
        <scheme val="minor"/>
      </rPr>
      <t>На сервере должна быть установлена и развернута система виртуализации на 4 гостевых системы и проведено обучение персонала администрированию гостевых систем</t>
    </r>
    <r>
      <rPr>
        <sz val="11"/>
        <color theme="1"/>
        <rFont val="Calibri"/>
        <family val="2"/>
        <charset val="204"/>
        <scheme val="minor"/>
      </rPr>
      <t>; Монитор-19 дюймов (LCD, 1280x1024, +DVI) с поворотом экрана 90 градусов; Клавиатура USB с русской раскладкой.</t>
    </r>
  </si>
  <si>
    <t>Нетбук с возможностью удалённого администрирования сервера программой iLO Standard и HP Systems Insight Manager (SIM)</t>
  </si>
  <si>
    <r>
      <t xml:space="preserve">Процессор Atom N455 1.66 ГГц; Оперативная память 1024 Мб DDR3 1066 МГц; Жёсткий диск не менее 250Gb; WI-FI/ IEEE 802.11g, IEEE 802.11b; </t>
    </r>
    <r>
      <rPr>
        <b/>
        <sz val="11"/>
        <color theme="1"/>
        <rFont val="Calibri"/>
        <family val="2"/>
        <charset val="204"/>
        <scheme val="minor"/>
      </rPr>
      <t>WI-WAX/ IEEE 802.16e</t>
    </r>
    <r>
      <rPr>
        <sz val="11"/>
        <color theme="1"/>
        <rFont val="Calibri"/>
        <family val="2"/>
        <charset val="204"/>
        <scheme val="minor"/>
      </rPr>
      <t xml:space="preserve">; Сетевая карта 10/100 Мбит/сек; </t>
    </r>
    <r>
      <rPr>
        <b/>
        <sz val="11"/>
        <color theme="1"/>
        <rFont val="Calibri"/>
        <family val="2"/>
        <charset val="204"/>
        <scheme val="minor"/>
      </rPr>
      <t>Размер экрана 10.1" Дюймов (25.7 см)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</si>
  <si>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Источник бесперебойного питания APC Smart-UPS RT 1000VA 230V (или эквивалент)</t>
  </si>
  <si>
    <r>
      <t xml:space="preserve">Входное напряжение, частота: 230 Вольт, 50/60 Гц +/- 5 Гц; -Технология </t>
    </r>
    <r>
      <rPr>
        <b/>
        <sz val="11"/>
        <color theme="1"/>
        <rFont val="Calibri"/>
        <family val="2"/>
        <charset val="204"/>
        <scheme val="minor"/>
      </rPr>
      <t>Online</t>
    </r>
    <r>
      <rPr>
        <sz val="11"/>
        <color theme="1"/>
        <rFont val="Calibri"/>
        <family val="2"/>
        <charset val="204"/>
        <scheme val="minor"/>
      </rPr>
      <t>; -Номинальная нагрузка: 700 Watts/1000 VA; -Тип батарей питания: RBC31; -Дополнительные выходы питания: Возможность подключения внешнего комплекта батарей для увеличения ёмкости и времени работы источника бесперебойного питания; -Разъёмы: 6 разъёмов питания IEC 320 C13, Порт для управления ИБП RS-232; -Вертикальное расположение Источника бесперебойного питания, на ножках.</t>
    </r>
  </si>
  <si>
    <t>Телекоммуникационный шкаф с набором опций</t>
  </si>
  <si>
    <r>
      <rPr>
        <b/>
        <sz val="11"/>
        <color theme="1"/>
        <rFont val="Calibri"/>
        <family val="2"/>
        <charset val="204"/>
        <scheme val="minor"/>
      </rPr>
      <t>1 штука</t>
    </r>
    <r>
      <rPr>
        <sz val="11"/>
        <color theme="1"/>
        <rFont val="Calibri"/>
        <family val="2"/>
        <charset val="204"/>
        <scheme val="minor"/>
      </rPr>
      <t xml:space="preserve"> - Шкаф настенный 12U, 600х650мм с открывающимися стенками, разборный, стеклянная дверь; </t>
    </r>
    <r>
      <rPr>
        <b/>
        <sz val="11"/>
        <color theme="1"/>
        <rFont val="Calibri"/>
        <family val="2"/>
        <charset val="204"/>
        <scheme val="minor"/>
      </rPr>
      <t>2 штуки</t>
    </r>
    <r>
      <rPr>
        <sz val="11"/>
        <color theme="1"/>
        <rFont val="Calibri"/>
        <family val="2"/>
        <charset val="204"/>
        <scheme val="minor"/>
      </rPr>
      <t xml:space="preserve"> – Патч-панель для стойки 19” 1U; </t>
    </r>
    <r>
      <rPr>
        <b/>
        <sz val="11"/>
        <color theme="1"/>
        <rFont val="Calibri"/>
        <family val="2"/>
        <charset val="204"/>
        <scheme val="minor"/>
      </rPr>
      <t>8 штук</t>
    </r>
    <r>
      <rPr>
        <sz val="11"/>
        <color theme="1"/>
        <rFont val="Calibri"/>
        <family val="2"/>
        <charset val="204"/>
        <scheme val="minor"/>
      </rPr>
      <t xml:space="preserve"> - Кабельный органайзер горизонтальный. Для крепления в стойку 19" 1U, 4 кольца, черный металлический; </t>
    </r>
    <r>
      <rPr>
        <b/>
        <sz val="11"/>
        <color theme="1"/>
        <rFont val="Calibri"/>
        <family val="2"/>
        <charset val="204"/>
        <scheme val="minor"/>
      </rPr>
      <t>1 штука</t>
    </r>
    <r>
      <rPr>
        <sz val="11"/>
        <color theme="1"/>
        <rFont val="Calibri"/>
        <family val="2"/>
        <charset val="204"/>
        <scheme val="minor"/>
      </rPr>
      <t xml:space="preserve"> - Вертикальный кабельный органайзер в шкаф, ширина 75 мм 12U; </t>
    </r>
    <r>
      <rPr>
        <b/>
        <sz val="11"/>
        <color theme="1"/>
        <rFont val="Calibri"/>
        <family val="2"/>
        <charset val="204"/>
        <scheme val="minor"/>
      </rPr>
      <t>1 штука</t>
    </r>
    <r>
      <rPr>
        <sz val="11"/>
        <color theme="1"/>
        <rFont val="Calibri"/>
        <family val="2"/>
        <charset val="204"/>
        <scheme val="minor"/>
      </rPr>
      <t xml:space="preserve"> - 19” блок электрических розеток, не менее 7 электрических розеток 220 вольт, евро стандарт, с креплениями в 19 дюймовый телекоммуникационный шкаф + набор крепежа; </t>
    </r>
    <r>
      <rPr>
        <b/>
        <sz val="11"/>
        <color theme="1"/>
        <rFont val="Calibri"/>
        <family val="2"/>
        <charset val="204"/>
        <scheme val="minor"/>
      </rPr>
      <t>40 штук</t>
    </r>
    <r>
      <rPr>
        <sz val="11"/>
        <color theme="1"/>
        <rFont val="Calibri"/>
        <family val="2"/>
        <charset val="204"/>
        <scheme val="minor"/>
      </rPr>
      <t xml:space="preserve"> -Патчкорт, 1 метр длинной, RG-45 наконечники с обеих сторон; </t>
    </r>
    <r>
      <rPr>
        <b/>
        <sz val="11"/>
        <color theme="1"/>
        <rFont val="Calibri"/>
        <family val="2"/>
        <charset val="204"/>
        <scheme val="minor"/>
      </rPr>
      <t>20 штук</t>
    </r>
    <r>
      <rPr>
        <sz val="11"/>
        <color theme="1"/>
        <rFont val="Calibri"/>
        <family val="2"/>
        <charset val="204"/>
        <scheme val="minor"/>
      </rPr>
      <t xml:space="preserve"> -Патчкорт, 2 метра длинной, RG-45 наконечники с обеих сторон</t>
    </r>
  </si>
  <si>
    <t>Источник бесперебойного питания APC Smart-UPS SC 450VA 230V - 1U Rackmount/Tower</t>
  </si>
  <si>
    <t>Входное напряжение, частота: 230 Вольт, 50/60 Гц +/- 5 Гц; -Номинальная нагрузка: 280 Watts / 450 VA; -Тип батарей питания: RBC18; -Разъёмы питания IEC 320 C13; -Способ установки: Горизонтальное расположение, крепление в 19 дюймовую стойку. Размер 1U; -Фурнитура для крепления</t>
  </si>
  <si>
    <t>Коммутатор HP V1810-24G Switch (22 ports 10/100/1000 +2 10/100/1000 or 2mini-GBIC, WEB-Managed, Fanless design, 19')</t>
  </si>
  <si>
    <t>22 порта 10/100/1000 Мбит/сек с автоматическим определением скорости; -2 порта 10/100/1000 Мбит/сек двойного назначения; -Таблица на 8000 Мак адресов; -Управление через Web-интерфейс; -Высота 1U, установка в стойку 19 дюймов; - Фурнитура для крепления</t>
  </si>
  <si>
    <t>Вх.№ 102 от 17.08.2011г.</t>
  </si>
  <si>
    <t>620034, г. Екатеринбург, ул. Колмлглрова, д. 3, кор. а, кв. 274</t>
  </si>
  <si>
    <t>Исх.№ 24 от 18.08.2011г.</t>
  </si>
  <si>
    <t>Вх.№ 103 от 18.08.2011г.</t>
  </si>
  <si>
    <t>620085, г.Екатеринбург, ул. 8 Марта, д. 212, оф. 1</t>
  </si>
  <si>
    <t>Дата составления сводной таблицы 23 августа 2011 года</t>
  </si>
  <si>
    <t>Обоснование расчета  начальной (максимальной) цены контракта на поставку сервера из средств бюджета на 2011 года для МУ «Центральная городская больница г. Югорска»</t>
  </si>
  <si>
    <r>
      <t xml:space="preserve">Способ размещения заказа               </t>
    </r>
    <r>
      <rPr>
        <b/>
        <i/>
        <sz val="11"/>
        <color indexed="8"/>
        <rFont val="Calibri"/>
        <family val="2"/>
        <charset val="204"/>
      </rPr>
      <t xml:space="preserve">    Запрос котировок</t>
    </r>
  </si>
  <si>
    <t>и нахождения средней цены контракта.</t>
  </si>
  <si>
    <t xml:space="preserve"> потенциальных участников размещения заказа. Начальная (максимальная) цена была получена, путем сложения предложенных цен </t>
  </si>
  <si>
    <t>Начальная (максимальная) цена контракта: 293 677,00 (Двести девяносто три тысячи шестьсот семьдесят семь рублей)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</si>
</sst>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0" fillId="0" borderId="5" xfId="0" applyBorder="1" applyAlignment="1">
      <alignment vertical="center" wrapText="1"/>
    </xf>
    <xf numFmtId="0" fontId="0" fillId="0" borderId="0" xfId="0" applyAlignment="1"/>
    <xf numFmtId="0" fontId="0" fillId="0" borderId="4" xfId="0" applyBorder="1" applyAlignment="1">
      <alignment horizontal="left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0" fontId="0" fillId="0" borderId="13" xfId="0" applyBorder="1" applyAlignme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"/>
  <sheetViews>
    <sheetView tabSelected="1" workbookViewId="0">
      <selection activeCell="D39" sqref="D39"/>
    </sheetView>
  </sheetViews>
  <sheetFormatPr defaultRowHeight="15"/>
  <cols>
    <col min="1" max="1" width="20.7109375" customWidth="1"/>
    <col min="2" max="2" width="19.42578125" customWidth="1"/>
    <col min="3" max="3" width="23.28515625" customWidth="1"/>
    <col min="4" max="4" width="34" customWidth="1"/>
    <col min="5" max="5" width="15" customWidth="1"/>
    <col min="6" max="6" width="15.28515625" customWidth="1"/>
  </cols>
  <sheetData>
    <row r="1" spans="1:6" ht="33.75" customHeight="1">
      <c r="A1" s="45" t="s">
        <v>49</v>
      </c>
      <c r="B1" s="45"/>
      <c r="C1" s="45"/>
      <c r="D1" s="45"/>
      <c r="E1" s="45"/>
      <c r="F1" s="45"/>
    </row>
    <row r="3" spans="1:6" ht="15.75" thickBot="1">
      <c r="C3" s="44" t="s">
        <v>50</v>
      </c>
      <c r="D3" s="44"/>
      <c r="E3" s="44"/>
      <c r="F3" s="44"/>
    </row>
    <row r="4" spans="1:6" ht="15.75" customHeight="1" thickBot="1">
      <c r="A4" s="46" t="s">
        <v>0</v>
      </c>
      <c r="B4" s="35" t="s">
        <v>1</v>
      </c>
      <c r="C4" s="36"/>
      <c r="D4" s="37"/>
      <c r="E4" s="46" t="s">
        <v>2</v>
      </c>
      <c r="F4" s="46" t="s">
        <v>3</v>
      </c>
    </row>
    <row r="5" spans="1:6" ht="15.75" thickBot="1">
      <c r="A5" s="47"/>
      <c r="B5" s="1">
        <v>1</v>
      </c>
      <c r="C5" s="1">
        <v>2</v>
      </c>
      <c r="D5" s="1">
        <v>3</v>
      </c>
      <c r="E5" s="47"/>
      <c r="F5" s="47"/>
    </row>
    <row r="6" spans="1:6" ht="18" customHeight="1" thickBot="1">
      <c r="A6" s="2" t="s">
        <v>4</v>
      </c>
      <c r="B6" s="35" t="s">
        <v>31</v>
      </c>
      <c r="C6" s="36"/>
      <c r="D6" s="37"/>
      <c r="E6" s="1" t="s">
        <v>5</v>
      </c>
      <c r="F6" s="1" t="s">
        <v>5</v>
      </c>
    </row>
    <row r="7" spans="1:6" s="26" customFormat="1" ht="375.75" customHeight="1" thickBot="1">
      <c r="A7" s="25" t="s">
        <v>6</v>
      </c>
      <c r="B7" s="32" t="s">
        <v>32</v>
      </c>
      <c r="C7" s="33"/>
      <c r="D7" s="34"/>
      <c r="E7" s="17" t="s">
        <v>5</v>
      </c>
      <c r="F7" s="17" t="s">
        <v>5</v>
      </c>
    </row>
    <row r="8" spans="1:6" ht="15.75" customHeight="1" thickBot="1">
      <c r="A8" s="2" t="s">
        <v>10</v>
      </c>
      <c r="B8" s="41">
        <v>1</v>
      </c>
      <c r="C8" s="42"/>
      <c r="D8" s="43"/>
      <c r="E8" s="1" t="s">
        <v>5</v>
      </c>
      <c r="F8" s="1" t="s">
        <v>5</v>
      </c>
    </row>
    <row r="9" spans="1:6" ht="16.5" customHeight="1" thickBot="1">
      <c r="A9" s="3" t="s">
        <v>8</v>
      </c>
      <c r="B9" s="4">
        <v>200000</v>
      </c>
      <c r="C9" s="4">
        <v>197150</v>
      </c>
      <c r="D9" s="5">
        <v>201500</v>
      </c>
      <c r="E9" s="6">
        <f>(B9+C9+D9)/3</f>
        <v>199550</v>
      </c>
      <c r="F9" s="7">
        <f>E9</f>
        <v>199550</v>
      </c>
    </row>
    <row r="10" spans="1:6" ht="14.25" customHeight="1" thickBot="1">
      <c r="A10" s="8" t="s">
        <v>9</v>
      </c>
      <c r="B10" s="9">
        <f>B9*B8</f>
        <v>200000</v>
      </c>
      <c r="C10" s="9">
        <f>C9*B8</f>
        <v>197150</v>
      </c>
      <c r="D10" s="10">
        <f>D9*B8</f>
        <v>201500</v>
      </c>
      <c r="E10" s="11">
        <f>B8*E9</f>
        <v>199550</v>
      </c>
      <c r="F10" s="11">
        <f>E10</f>
        <v>199550</v>
      </c>
    </row>
    <row r="11" spans="1:6" ht="32.25" customHeight="1" thickBot="1">
      <c r="A11" s="2" t="s">
        <v>4</v>
      </c>
      <c r="B11" s="35" t="s">
        <v>33</v>
      </c>
      <c r="C11" s="36"/>
      <c r="D11" s="37"/>
      <c r="E11" s="1" t="s">
        <v>5</v>
      </c>
      <c r="F11" s="1" t="s">
        <v>5</v>
      </c>
    </row>
    <row r="12" spans="1:6" ht="48" customHeight="1" thickBot="1">
      <c r="A12" s="2" t="s">
        <v>6</v>
      </c>
      <c r="B12" s="38" t="s">
        <v>34</v>
      </c>
      <c r="C12" s="39"/>
      <c r="D12" s="40"/>
      <c r="E12" s="1" t="s">
        <v>5</v>
      </c>
      <c r="F12" s="1" t="s">
        <v>5</v>
      </c>
    </row>
    <row r="13" spans="1:6" ht="17.25" customHeight="1" thickBot="1">
      <c r="A13" s="12" t="s">
        <v>7</v>
      </c>
      <c r="B13" s="35">
        <v>1</v>
      </c>
      <c r="C13" s="36"/>
      <c r="D13" s="37"/>
      <c r="E13" s="1" t="s">
        <v>5</v>
      </c>
      <c r="F13" s="1" t="s">
        <v>5</v>
      </c>
    </row>
    <row r="14" spans="1:6" ht="18" customHeight="1" thickBot="1">
      <c r="A14" s="12" t="s">
        <v>8</v>
      </c>
      <c r="B14" s="4">
        <v>12000</v>
      </c>
      <c r="C14" s="4">
        <v>11500</v>
      </c>
      <c r="D14" s="5">
        <v>12350</v>
      </c>
      <c r="E14" s="13">
        <f>(B14+C14+D14)/3</f>
        <v>11950</v>
      </c>
      <c r="F14" s="13">
        <f>E14</f>
        <v>11950</v>
      </c>
    </row>
    <row r="15" spans="1:6" ht="15.75" customHeight="1" thickBot="1">
      <c r="A15" s="12" t="s">
        <v>9</v>
      </c>
      <c r="B15" s="9">
        <f>B14*B13</f>
        <v>12000</v>
      </c>
      <c r="C15" s="10">
        <f>C14*B13</f>
        <v>11500</v>
      </c>
      <c r="D15" s="10">
        <f>D14*B13</f>
        <v>12350</v>
      </c>
      <c r="E15" s="14">
        <f>E14*B13</f>
        <v>11950</v>
      </c>
      <c r="F15" s="14">
        <f>E15</f>
        <v>11950</v>
      </c>
    </row>
    <row r="16" spans="1:6" ht="31.5" customHeight="1" thickBot="1">
      <c r="A16" s="12" t="s">
        <v>4</v>
      </c>
      <c r="B16" s="35" t="s">
        <v>35</v>
      </c>
      <c r="C16" s="36"/>
      <c r="D16" s="37"/>
      <c r="E16" s="1" t="s">
        <v>5</v>
      </c>
      <c r="F16" s="1" t="s">
        <v>5</v>
      </c>
    </row>
    <row r="17" spans="1:6" ht="105.75" customHeight="1" thickBot="1">
      <c r="A17" s="27" t="s">
        <v>6</v>
      </c>
      <c r="B17" s="38" t="s">
        <v>36</v>
      </c>
      <c r="C17" s="39"/>
      <c r="D17" s="40"/>
      <c r="E17" s="1" t="s">
        <v>5</v>
      </c>
      <c r="F17" s="1" t="s">
        <v>5</v>
      </c>
    </row>
    <row r="18" spans="1:6" ht="15" customHeight="1" thickBot="1">
      <c r="A18" s="15" t="s">
        <v>10</v>
      </c>
      <c r="B18" s="35">
        <v>1</v>
      </c>
      <c r="C18" s="36"/>
      <c r="D18" s="37"/>
      <c r="E18" s="1" t="s">
        <v>5</v>
      </c>
      <c r="F18" s="1" t="s">
        <v>5</v>
      </c>
    </row>
    <row r="19" spans="1:6" ht="18.75" customHeight="1" thickBot="1">
      <c r="A19" s="8" t="s">
        <v>8</v>
      </c>
      <c r="B19" s="4">
        <v>30000</v>
      </c>
      <c r="C19" s="4">
        <v>29450</v>
      </c>
      <c r="D19" s="5">
        <v>29500</v>
      </c>
      <c r="E19" s="13">
        <f>(B19+C19+D19)/3</f>
        <v>29650</v>
      </c>
      <c r="F19" s="13">
        <f>E19</f>
        <v>29650</v>
      </c>
    </row>
    <row r="20" spans="1:6" ht="16.5" customHeight="1" thickBot="1">
      <c r="A20" s="8" t="s">
        <v>9</v>
      </c>
      <c r="B20" s="9">
        <f>B18*B19</f>
        <v>30000</v>
      </c>
      <c r="C20" s="10">
        <f>C19*B18</f>
        <v>29450</v>
      </c>
      <c r="D20" s="10">
        <f>D19*B18</f>
        <v>29500</v>
      </c>
      <c r="E20" s="14">
        <f>E19*B18</f>
        <v>29650</v>
      </c>
      <c r="F20" s="14">
        <f>E20</f>
        <v>29650</v>
      </c>
    </row>
    <row r="21" spans="1:6" ht="15.75" customHeight="1" thickBot="1">
      <c r="A21" s="2" t="s">
        <v>4</v>
      </c>
      <c r="B21" s="35" t="s">
        <v>37</v>
      </c>
      <c r="C21" s="36"/>
      <c r="D21" s="37"/>
      <c r="E21" s="1" t="s">
        <v>5</v>
      </c>
      <c r="F21" s="1" t="s">
        <v>5</v>
      </c>
    </row>
    <row r="22" spans="1:6" ht="138.75" customHeight="1" thickBot="1">
      <c r="A22" s="2" t="s">
        <v>6</v>
      </c>
      <c r="B22" s="38" t="s">
        <v>38</v>
      </c>
      <c r="C22" s="39"/>
      <c r="D22" s="40"/>
      <c r="E22" s="1" t="s">
        <v>5</v>
      </c>
      <c r="F22" s="1" t="s">
        <v>5</v>
      </c>
    </row>
    <row r="23" spans="1:6" ht="15.75" thickBot="1">
      <c r="A23" s="12" t="s">
        <v>10</v>
      </c>
      <c r="B23" s="35">
        <v>1</v>
      </c>
      <c r="C23" s="36"/>
      <c r="D23" s="37"/>
      <c r="E23" s="1" t="s">
        <v>5</v>
      </c>
      <c r="F23" s="1" t="s">
        <v>5</v>
      </c>
    </row>
    <row r="24" spans="1:6" ht="17.25" customHeight="1" thickBot="1">
      <c r="A24" s="2" t="s">
        <v>8</v>
      </c>
      <c r="B24" s="10">
        <v>18000</v>
      </c>
      <c r="C24" s="10">
        <v>15750</v>
      </c>
      <c r="D24" s="28">
        <v>17450</v>
      </c>
      <c r="E24" s="13">
        <f>(B24+C24+D24)/3</f>
        <v>17066.666666666668</v>
      </c>
      <c r="F24" s="13">
        <f>E24</f>
        <v>17066.666666666668</v>
      </c>
    </row>
    <row r="25" spans="1:6" ht="15.75" thickBot="1">
      <c r="A25" s="2" t="s">
        <v>9</v>
      </c>
      <c r="B25" s="9">
        <f>B24*B23</f>
        <v>18000</v>
      </c>
      <c r="C25" s="10">
        <f>C24*B23</f>
        <v>15750</v>
      </c>
      <c r="D25" s="10">
        <f>D24*B23</f>
        <v>17450</v>
      </c>
      <c r="E25" s="13">
        <f>E24*B23</f>
        <v>17066.666666666668</v>
      </c>
      <c r="F25" s="13">
        <f>E25</f>
        <v>17066.666666666668</v>
      </c>
    </row>
    <row r="26" spans="1:6" ht="30.75" customHeight="1" thickBot="1">
      <c r="A26" s="8" t="s">
        <v>4</v>
      </c>
      <c r="B26" s="35" t="s">
        <v>39</v>
      </c>
      <c r="C26" s="36"/>
      <c r="D26" s="36"/>
      <c r="E26" s="1" t="s">
        <v>5</v>
      </c>
      <c r="F26" s="1" t="s">
        <v>5</v>
      </c>
    </row>
    <row r="27" spans="1:6" ht="63.75" customHeight="1" thickBot="1">
      <c r="A27" s="8" t="s">
        <v>6</v>
      </c>
      <c r="B27" s="35" t="s">
        <v>40</v>
      </c>
      <c r="C27" s="36"/>
      <c r="D27" s="36"/>
      <c r="E27" s="1" t="s">
        <v>5</v>
      </c>
      <c r="F27" s="1" t="s">
        <v>5</v>
      </c>
    </row>
    <row r="28" spans="1:6" ht="15.75" thickBot="1">
      <c r="A28" s="8" t="s">
        <v>7</v>
      </c>
      <c r="B28" s="35">
        <v>1</v>
      </c>
      <c r="C28" s="36"/>
      <c r="D28" s="36"/>
      <c r="E28" s="1" t="s">
        <v>5</v>
      </c>
      <c r="F28" s="1" t="s">
        <v>5</v>
      </c>
    </row>
    <row r="29" spans="1:6" ht="18" customHeight="1" thickBot="1">
      <c r="A29" s="2" t="s">
        <v>8</v>
      </c>
      <c r="B29" s="4">
        <v>8000</v>
      </c>
      <c r="C29" s="4">
        <v>8030</v>
      </c>
      <c r="D29" s="5">
        <v>8250</v>
      </c>
      <c r="E29" s="13">
        <f>(B29+C29+D29)/3</f>
        <v>8093.333333333333</v>
      </c>
      <c r="F29" s="13">
        <f>E29</f>
        <v>8093.333333333333</v>
      </c>
    </row>
    <row r="30" spans="1:6" ht="15.75" thickBot="1">
      <c r="A30" s="12" t="s">
        <v>9</v>
      </c>
      <c r="B30" s="9">
        <f>B29*B28</f>
        <v>8000</v>
      </c>
      <c r="C30" s="10">
        <f>C29*B28</f>
        <v>8030</v>
      </c>
      <c r="D30" s="10">
        <f>D29*B28</f>
        <v>8250</v>
      </c>
      <c r="E30" s="14">
        <f>E29*B28</f>
        <v>8093.333333333333</v>
      </c>
      <c r="F30" s="14">
        <f>E30</f>
        <v>8093.333333333333</v>
      </c>
    </row>
    <row r="31" spans="1:6" ht="30" customHeight="1" thickBot="1">
      <c r="A31" s="12" t="s">
        <v>4</v>
      </c>
      <c r="B31" s="35" t="s">
        <v>41</v>
      </c>
      <c r="C31" s="36"/>
      <c r="D31" s="36"/>
      <c r="E31" s="1" t="s">
        <v>5</v>
      </c>
      <c r="F31" s="1" t="s">
        <v>5</v>
      </c>
    </row>
    <row r="32" spans="1:6" ht="60" customHeight="1" thickBot="1">
      <c r="A32" s="12" t="s">
        <v>6</v>
      </c>
      <c r="B32" s="35" t="s">
        <v>42</v>
      </c>
      <c r="C32" s="36"/>
      <c r="D32" s="36"/>
      <c r="E32" s="1" t="s">
        <v>5</v>
      </c>
      <c r="F32" s="1" t="s">
        <v>5</v>
      </c>
    </row>
    <row r="33" spans="1:7" ht="15.75" thickBot="1">
      <c r="A33" s="12" t="s">
        <v>7</v>
      </c>
      <c r="B33" s="35">
        <v>2</v>
      </c>
      <c r="C33" s="36"/>
      <c r="D33" s="36"/>
      <c r="E33" s="1" t="s">
        <v>5</v>
      </c>
      <c r="F33" s="1" t="s">
        <v>5</v>
      </c>
    </row>
    <row r="34" spans="1:7" ht="18.75" customHeight="1" thickBot="1">
      <c r="A34" s="8" t="s">
        <v>8</v>
      </c>
      <c r="B34" s="4">
        <v>14000</v>
      </c>
      <c r="C34" s="4">
        <v>12900</v>
      </c>
      <c r="D34" s="5">
        <v>14150</v>
      </c>
      <c r="E34" s="16">
        <f>(B34+C34+D34)/3</f>
        <v>13683.333333333334</v>
      </c>
      <c r="F34" s="16">
        <f>E34</f>
        <v>13683.333333333334</v>
      </c>
    </row>
    <row r="35" spans="1:7" ht="15.75" thickBot="1">
      <c r="A35" s="8" t="s">
        <v>9</v>
      </c>
      <c r="B35" s="9">
        <f>B34*B33</f>
        <v>28000</v>
      </c>
      <c r="C35" s="10">
        <f>C34*B33</f>
        <v>25800</v>
      </c>
      <c r="D35" s="10">
        <f>D34*B33</f>
        <v>28300</v>
      </c>
      <c r="E35" s="14">
        <f>E34*B33</f>
        <v>27366.666666666668</v>
      </c>
      <c r="F35" s="14">
        <f>E35</f>
        <v>27366.666666666668</v>
      </c>
    </row>
    <row r="36" spans="1:7" ht="19.5" customHeight="1" thickBot="1">
      <c r="A36" s="18" t="s">
        <v>11</v>
      </c>
      <c r="B36" s="9">
        <f>B35+B30+B25+B20+B15+B10</f>
        <v>296000</v>
      </c>
      <c r="C36" s="9">
        <f>C35+C30+C25+C20+C15+C10</f>
        <v>287680</v>
      </c>
      <c r="D36" s="9">
        <f>D35+D30+D25+D20+D15+D10</f>
        <v>297350</v>
      </c>
      <c r="E36" s="9">
        <f>E35+E30+E25+E20+E15+E10</f>
        <v>293676.66666666669</v>
      </c>
      <c r="F36" s="9">
        <f>F35+F30+F25+F20+F15+F10</f>
        <v>293676.66666666669</v>
      </c>
    </row>
    <row r="37" spans="1:7">
      <c r="A37" s="19"/>
      <c r="B37" s="20"/>
      <c r="C37" s="21"/>
      <c r="D37" s="21"/>
      <c r="E37" s="22"/>
      <c r="F37" s="22"/>
    </row>
    <row r="38" spans="1:7" ht="23.25" customHeight="1">
      <c r="A38" s="48" t="s">
        <v>53</v>
      </c>
      <c r="B38" s="49"/>
      <c r="C38" s="49"/>
      <c r="D38" s="49"/>
      <c r="E38" s="49"/>
      <c r="F38" s="49"/>
    </row>
    <row r="39" spans="1:7" ht="14.25" customHeight="1"/>
    <row r="40" spans="1:7">
      <c r="A40" s="50" t="s">
        <v>12</v>
      </c>
      <c r="B40" s="50"/>
      <c r="C40" s="50"/>
      <c r="D40" s="50"/>
      <c r="E40" s="50"/>
      <c r="F40" s="50"/>
      <c r="G40" s="23"/>
    </row>
    <row r="41" spans="1:7">
      <c r="A41" s="50"/>
      <c r="B41" s="50"/>
      <c r="C41" s="50"/>
      <c r="D41" s="50"/>
      <c r="E41" s="50"/>
      <c r="F41" s="50"/>
    </row>
    <row r="43" spans="1:7" ht="18.75" customHeight="1">
      <c r="A43" t="s">
        <v>27</v>
      </c>
    </row>
    <row r="44" spans="1:7" ht="15.75" thickBot="1"/>
    <row r="45" spans="1:7" ht="45.75" thickBot="1">
      <c r="A45" s="29" t="s">
        <v>13</v>
      </c>
      <c r="B45" s="30" t="s">
        <v>29</v>
      </c>
      <c r="C45" s="31" t="s">
        <v>30</v>
      </c>
      <c r="D45" s="51" t="s">
        <v>14</v>
      </c>
      <c r="E45" s="52"/>
      <c r="F45" s="29" t="s">
        <v>15</v>
      </c>
    </row>
    <row r="46" spans="1:7">
      <c r="A46" s="53">
        <v>1</v>
      </c>
      <c r="B46" s="55" t="s">
        <v>23</v>
      </c>
      <c r="C46" s="57" t="s">
        <v>43</v>
      </c>
      <c r="D46" s="59" t="s">
        <v>44</v>
      </c>
      <c r="E46" s="60"/>
      <c r="F46" s="53"/>
    </row>
    <row r="47" spans="1:7" ht="18" customHeight="1" thickBot="1">
      <c r="A47" s="54"/>
      <c r="B47" s="56"/>
      <c r="C47" s="58"/>
      <c r="D47" s="61"/>
      <c r="E47" s="62"/>
      <c r="F47" s="54"/>
    </row>
    <row r="48" spans="1:7">
      <c r="A48" s="53">
        <v>2</v>
      </c>
      <c r="B48" s="53" t="s">
        <v>19</v>
      </c>
      <c r="C48" s="46" t="s">
        <v>45</v>
      </c>
      <c r="D48" s="67" t="s">
        <v>20</v>
      </c>
      <c r="E48" s="64"/>
      <c r="F48" s="53" t="s">
        <v>21</v>
      </c>
    </row>
    <row r="49" spans="1:6" ht="15.75" customHeight="1" thickBot="1">
      <c r="A49" s="54"/>
      <c r="B49" s="54"/>
      <c r="C49" s="54"/>
      <c r="D49" s="65"/>
      <c r="E49" s="66"/>
      <c r="F49" s="54"/>
    </row>
    <row r="50" spans="1:6">
      <c r="A50" s="53">
        <v>3</v>
      </c>
      <c r="B50" s="46" t="s">
        <v>22</v>
      </c>
      <c r="C50" s="46" t="s">
        <v>46</v>
      </c>
      <c r="D50" s="63" t="s">
        <v>47</v>
      </c>
      <c r="E50" s="64"/>
      <c r="F50" s="46" t="s">
        <v>18</v>
      </c>
    </row>
    <row r="51" spans="1:6" ht="15" customHeight="1" thickBot="1">
      <c r="A51" s="54"/>
      <c r="B51" s="54"/>
      <c r="C51" s="54"/>
      <c r="D51" s="65"/>
      <c r="E51" s="66"/>
      <c r="F51" s="54"/>
    </row>
    <row r="52" spans="1:6">
      <c r="A52" s="19"/>
      <c r="B52" s="19"/>
      <c r="C52" s="19"/>
      <c r="D52" s="19"/>
      <c r="E52" s="19"/>
      <c r="F52" s="19"/>
    </row>
    <row r="53" spans="1:6" ht="18" customHeight="1">
      <c r="A53" t="s">
        <v>26</v>
      </c>
    </row>
    <row r="54" spans="1:6" ht="18" customHeight="1">
      <c r="A54" s="24" t="s">
        <v>52</v>
      </c>
      <c r="B54" s="24"/>
      <c r="C54" s="24"/>
      <c r="D54" s="24"/>
    </row>
    <row r="55" spans="1:6" ht="18" customHeight="1">
      <c r="A55" s="24" t="s">
        <v>51</v>
      </c>
      <c r="B55" s="24"/>
      <c r="C55" s="24"/>
      <c r="D55" s="24"/>
    </row>
    <row r="57" spans="1:6">
      <c r="A57" t="s">
        <v>16</v>
      </c>
    </row>
    <row r="59" spans="1:6" ht="16.5" customHeight="1">
      <c r="A59" t="s">
        <v>17</v>
      </c>
    </row>
    <row r="60" spans="1:6" ht="25.5" customHeight="1">
      <c r="A60" t="s">
        <v>48</v>
      </c>
    </row>
    <row r="61" spans="1:6" ht="26.25" customHeight="1">
      <c r="A61" t="s">
        <v>24</v>
      </c>
    </row>
    <row r="62" spans="1:6" ht="15" customHeight="1">
      <c r="A62" t="s">
        <v>25</v>
      </c>
    </row>
    <row r="63" spans="1:6">
      <c r="A63" t="s">
        <v>28</v>
      </c>
    </row>
  </sheetData>
  <mergeCells count="42">
    <mergeCell ref="A48:A49"/>
    <mergeCell ref="B48:B49"/>
    <mergeCell ref="C48:C49"/>
    <mergeCell ref="D48:E49"/>
    <mergeCell ref="F48:F49"/>
    <mergeCell ref="A50:A51"/>
    <mergeCell ref="B50:B51"/>
    <mergeCell ref="C50:C51"/>
    <mergeCell ref="D50:E51"/>
    <mergeCell ref="F50:F51"/>
    <mergeCell ref="A40:F41"/>
    <mergeCell ref="D45:E45"/>
    <mergeCell ref="A46:A47"/>
    <mergeCell ref="B46:B47"/>
    <mergeCell ref="C46:C47"/>
    <mergeCell ref="D46:E47"/>
    <mergeCell ref="F46:F47"/>
    <mergeCell ref="B26:D26"/>
    <mergeCell ref="A38:F38"/>
    <mergeCell ref="B27:D27"/>
    <mergeCell ref="B28:D28"/>
    <mergeCell ref="B31:D31"/>
    <mergeCell ref="B32:D32"/>
    <mergeCell ref="B33:D33"/>
    <mergeCell ref="B6:D6"/>
    <mergeCell ref="C3:F3"/>
    <mergeCell ref="A1:F1"/>
    <mergeCell ref="A4:A5"/>
    <mergeCell ref="B4:D4"/>
    <mergeCell ref="E4:E5"/>
    <mergeCell ref="F4:F5"/>
    <mergeCell ref="B23:D23"/>
    <mergeCell ref="B22:D22"/>
    <mergeCell ref="B21:D21"/>
    <mergeCell ref="B18:D18"/>
    <mergeCell ref="B17:D17"/>
    <mergeCell ref="B7:D7"/>
    <mergeCell ref="B16:D16"/>
    <mergeCell ref="B13:D13"/>
    <mergeCell ref="B12:D12"/>
    <mergeCell ref="B11:D11"/>
    <mergeCell ref="B8:D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2011-08-31T06:53:28Z</dcterms:modified>
</cp:coreProperties>
</file>